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555" yWindow="555" windowWidth="1944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4" i="1"/>
  <c r="C26" s="1"/>
  <c r="C43"/>
  <c r="C41"/>
  <c r="C37"/>
  <c r="C10"/>
  <c r="E37"/>
  <c r="E33"/>
  <c r="D13"/>
  <c r="D18"/>
  <c r="E13"/>
  <c r="E41"/>
  <c r="D41"/>
  <c r="D37"/>
  <c r="D33"/>
  <c r="E10"/>
  <c r="E24"/>
  <c r="E26"/>
  <c r="D10"/>
  <c r="D24"/>
  <c r="D26"/>
  <c r="C29" l="1"/>
  <c r="C33" s="1"/>
</calcChain>
</file>

<file path=xl/sharedStrings.xml><?xml version="1.0" encoding="utf-8"?>
<sst xmlns="http://schemas.openxmlformats.org/spreadsheetml/2006/main" count="50" uniqueCount="37">
  <si>
    <t xml:space="preserve"> </t>
  </si>
  <si>
    <t>Total income</t>
  </si>
  <si>
    <t>Surplus</t>
  </si>
  <si>
    <t>Expenditure</t>
  </si>
  <si>
    <t xml:space="preserve">Insurance </t>
  </si>
  <si>
    <t>Village Hall hire</t>
  </si>
  <si>
    <t>Sundry</t>
  </si>
  <si>
    <t>Opening balances</t>
  </si>
  <si>
    <t>Subscriptions</t>
  </si>
  <si>
    <t>Other income</t>
  </si>
  <si>
    <t>War Memorial Fund</t>
  </si>
  <si>
    <t>Easter egg hunt</t>
  </si>
  <si>
    <t>Total expenditure</t>
  </si>
  <si>
    <t>Excess of income over expenditure</t>
  </si>
  <si>
    <t xml:space="preserve">Village Green Party  </t>
  </si>
  <si>
    <t>Village Green Party</t>
  </si>
  <si>
    <t>WWII</t>
  </si>
  <si>
    <t>Wreath (2)</t>
  </si>
  <si>
    <t>Bank balances   Current</t>
  </si>
  <si>
    <t xml:space="preserve">                                Total</t>
  </si>
  <si>
    <t xml:space="preserve">                               Premium</t>
  </si>
  <si>
    <t>Sum</t>
  </si>
  <si>
    <t xml:space="preserve">               2019-2020</t>
  </si>
  <si>
    <t>Air polution monitor</t>
  </si>
  <si>
    <t>Other Bank balances</t>
  </si>
  <si>
    <t>Costs not yet paid</t>
  </si>
  <si>
    <t>2020-2021</t>
  </si>
  <si>
    <t>Newsletter &amp; Postage</t>
  </si>
  <si>
    <t>Web site,Domain &amp; Zoom</t>
  </si>
  <si>
    <t>Last year's costs "not yet paid"</t>
  </si>
  <si>
    <t>Deduct prior year costs not yet paid</t>
  </si>
  <si>
    <t>Add costs incurrred but not yet paid - website</t>
  </si>
  <si>
    <t xml:space="preserve">   </t>
  </si>
  <si>
    <t>2021-2022</t>
  </si>
  <si>
    <t>Equipment</t>
  </si>
  <si>
    <t>HTS Year end report 2021-2022</t>
  </si>
  <si>
    <t>Add costs incurrred but not yet paid - Paul Holt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</si>
</sst>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u/>
      <sz val="11"/>
      <color theme="1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4" fontId="0" fillId="0" borderId="0" xfId="0" applyNumberFormat="1"/>
    <xf numFmtId="0" fontId="2" fillId="0" borderId="0" xfId="0" applyFont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tabSelected="1" workbookViewId="0">
      <selection activeCell="J10" sqref="J10"/>
    </sheetView>
  </sheetViews>
  <sheetFormatPr defaultColWidth="8.85546875" defaultRowHeight="15"/>
  <cols>
    <col min="1" max="1" width="30.42578125" customWidth="1"/>
    <col min="2" max="2" width="7.7109375" customWidth="1"/>
    <col min="3" max="3" width="14.7109375" customWidth="1"/>
    <col min="4" max="4" width="13.85546875" customWidth="1"/>
    <col min="5" max="5" width="15.42578125" style="3" customWidth="1"/>
  </cols>
  <sheetData>
    <row r="1" spans="1:8" ht="18.75">
      <c r="A1" s="5" t="s">
        <v>35</v>
      </c>
      <c r="C1" t="s">
        <v>0</v>
      </c>
      <c r="D1" t="s">
        <v>0</v>
      </c>
      <c r="E1" t="s">
        <v>0</v>
      </c>
    </row>
    <row r="2" spans="1:8">
      <c r="A2" t="s">
        <v>0</v>
      </c>
      <c r="C2" t="s">
        <v>33</v>
      </c>
      <c r="D2" t="s">
        <v>26</v>
      </c>
      <c r="E2" t="s">
        <v>22</v>
      </c>
    </row>
    <row r="3" spans="1:8">
      <c r="E3"/>
    </row>
    <row r="4" spans="1:8">
      <c r="A4" t="s">
        <v>8</v>
      </c>
      <c r="C4" s="3">
        <v>2052</v>
      </c>
      <c r="D4" s="3">
        <v>2127.9899999999998</v>
      </c>
      <c r="E4" s="3">
        <v>2002</v>
      </c>
      <c r="F4" s="3"/>
    </row>
    <row r="5" spans="1:8" ht="15.75">
      <c r="A5" s="1" t="s">
        <v>14</v>
      </c>
      <c r="B5" s="1"/>
      <c r="C5" s="2">
        <v>1945</v>
      </c>
      <c r="D5" s="2">
        <v>0</v>
      </c>
      <c r="E5" s="2">
        <v>0</v>
      </c>
      <c r="F5" s="3"/>
    </row>
    <row r="6" spans="1:8" ht="15.75">
      <c r="A6" s="1" t="s">
        <v>11</v>
      </c>
      <c r="B6" s="1"/>
      <c r="C6" s="2">
        <v>0</v>
      </c>
      <c r="D6" s="2">
        <v>0</v>
      </c>
      <c r="E6" s="2">
        <v>0</v>
      </c>
      <c r="F6" s="3"/>
      <c r="H6" t="s">
        <v>0</v>
      </c>
    </row>
    <row r="7" spans="1:8" ht="15.75">
      <c r="A7" s="1" t="s">
        <v>23</v>
      </c>
      <c r="B7" s="1"/>
      <c r="C7" s="2">
        <v>0</v>
      </c>
      <c r="D7" s="2">
        <v>0</v>
      </c>
      <c r="E7" s="2">
        <v>150</v>
      </c>
      <c r="F7" s="3"/>
    </row>
    <row r="8" spans="1:8" ht="15.75">
      <c r="A8" s="1" t="s">
        <v>9</v>
      </c>
      <c r="B8" s="1"/>
      <c r="C8" s="2">
        <v>0</v>
      </c>
      <c r="D8" s="2">
        <v>800.04</v>
      </c>
      <c r="E8" s="2">
        <v>11.61</v>
      </c>
      <c r="F8" s="3"/>
    </row>
    <row r="9" spans="1:8" ht="15.75">
      <c r="A9" s="1" t="s">
        <v>16</v>
      </c>
      <c r="B9" s="1"/>
      <c r="C9" s="2">
        <v>0</v>
      </c>
      <c r="D9" s="2">
        <v>0</v>
      </c>
      <c r="E9" s="2">
        <v>890</v>
      </c>
      <c r="F9" s="3"/>
    </row>
    <row r="10" spans="1:8" ht="15.75">
      <c r="A10" s="1" t="s">
        <v>1</v>
      </c>
      <c r="B10" s="1"/>
      <c r="C10" s="2">
        <f>SUM(C4:C9)</f>
        <v>3997</v>
      </c>
      <c r="D10" s="2">
        <f>SUM(D4:D9)</f>
        <v>2928.0299999999997</v>
      </c>
      <c r="E10" s="2">
        <f>SUM(E4:E9)</f>
        <v>3053.61</v>
      </c>
      <c r="F10" s="3"/>
    </row>
    <row r="11" spans="1:8" ht="15.75">
      <c r="A11" s="1"/>
      <c r="B11" s="1"/>
      <c r="C11" s="2"/>
      <c r="D11" s="2"/>
      <c r="E11" s="2"/>
      <c r="F11" s="3"/>
    </row>
    <row r="12" spans="1:8">
      <c r="A12" t="s">
        <v>3</v>
      </c>
      <c r="C12" s="3"/>
      <c r="D12" s="3"/>
      <c r="F12" s="3"/>
    </row>
    <row r="13" spans="1:8">
      <c r="A13" t="s">
        <v>27</v>
      </c>
      <c r="C13" s="3">
        <v>663.5</v>
      </c>
      <c r="D13" s="3">
        <f>771.95-328+290</f>
        <v>733.95</v>
      </c>
      <c r="E13" s="3">
        <f>328+328</f>
        <v>656</v>
      </c>
      <c r="F13" s="3"/>
    </row>
    <row r="14" spans="1:8" ht="15.75">
      <c r="A14" s="1" t="s">
        <v>15</v>
      </c>
      <c r="B14" s="1"/>
      <c r="C14" s="2">
        <v>1811.05</v>
      </c>
      <c r="D14" s="2">
        <v>0</v>
      </c>
      <c r="E14" s="2">
        <v>100</v>
      </c>
      <c r="F14" s="3"/>
    </row>
    <row r="15" spans="1:8">
      <c r="A15" t="s">
        <v>4</v>
      </c>
      <c r="C15" s="3">
        <v>204.61</v>
      </c>
      <c r="D15" s="3">
        <v>204.61</v>
      </c>
      <c r="E15" s="3">
        <v>204.61</v>
      </c>
      <c r="F15" s="3"/>
    </row>
    <row r="16" spans="1:8">
      <c r="A16" t="s">
        <v>17</v>
      </c>
      <c r="C16" s="3">
        <v>0</v>
      </c>
      <c r="D16" s="3">
        <v>0</v>
      </c>
      <c r="E16" s="3">
        <v>40</v>
      </c>
      <c r="F16" s="3"/>
    </row>
    <row r="17" spans="1:6">
      <c r="A17" t="s">
        <v>5</v>
      </c>
      <c r="C17" s="3">
        <v>50</v>
      </c>
      <c r="D17" s="3">
        <v>0</v>
      </c>
      <c r="E17" s="3">
        <v>0</v>
      </c>
      <c r="F17" s="3"/>
    </row>
    <row r="18" spans="1:6">
      <c r="A18" t="s">
        <v>28</v>
      </c>
      <c r="C18" s="3">
        <v>0</v>
      </c>
      <c r="D18" s="3">
        <f>470.73-210</f>
        <v>260.73</v>
      </c>
      <c r="E18" s="3">
        <v>210</v>
      </c>
      <c r="F18" s="3"/>
    </row>
    <row r="19" spans="1:6">
      <c r="A19" t="s">
        <v>34</v>
      </c>
      <c r="C19" s="3">
        <v>705</v>
      </c>
      <c r="D19" s="3">
        <v>300.95999999999998</v>
      </c>
      <c r="E19" s="3">
        <v>0</v>
      </c>
      <c r="F19" s="3"/>
    </row>
    <row r="20" spans="1:6">
      <c r="A20" t="s">
        <v>8</v>
      </c>
      <c r="C20" s="3">
        <v>85</v>
      </c>
      <c r="D20" s="3">
        <v>65</v>
      </c>
      <c r="E20" s="3">
        <v>65</v>
      </c>
      <c r="F20" s="3"/>
    </row>
    <row r="21" spans="1:6">
      <c r="A21" t="s">
        <v>6</v>
      </c>
      <c r="C21" s="3" t="s">
        <v>0</v>
      </c>
      <c r="D21" s="3">
        <v>150</v>
      </c>
      <c r="E21" s="3">
        <v>180</v>
      </c>
      <c r="F21" s="3"/>
    </row>
    <row r="22" spans="1:6">
      <c r="A22" t="s">
        <v>25</v>
      </c>
      <c r="C22" s="3"/>
      <c r="D22" s="3"/>
      <c r="F22" s="3"/>
    </row>
    <row r="23" spans="1:6">
      <c r="A23" t="s">
        <v>29</v>
      </c>
      <c r="D23" s="3"/>
      <c r="F23" s="3"/>
    </row>
    <row r="24" spans="1:6">
      <c r="A24" t="s">
        <v>12</v>
      </c>
      <c r="C24" s="3">
        <f>SUM(C13:C22)</f>
        <v>3519.1600000000003</v>
      </c>
      <c r="D24" s="3">
        <f>SUM(D13:D23)</f>
        <v>1715.25</v>
      </c>
      <c r="E24" s="3">
        <f>SUM(E13:E22)</f>
        <v>1455.6100000000001</v>
      </c>
      <c r="F24" s="3"/>
    </row>
    <row r="25" spans="1:6">
      <c r="C25" s="3"/>
      <c r="D25" s="3"/>
    </row>
    <row r="26" spans="1:6">
      <c r="A26" t="s">
        <v>13</v>
      </c>
      <c r="C26" s="3">
        <f>C10-C24</f>
        <v>477.83999999999969</v>
      </c>
      <c r="D26" s="3">
        <f>D10-D24</f>
        <v>1212.7799999999997</v>
      </c>
      <c r="E26" s="3">
        <f>E10-E24</f>
        <v>1598</v>
      </c>
    </row>
    <row r="27" spans="1:6">
      <c r="C27" s="3"/>
      <c r="D27" s="3"/>
    </row>
    <row r="28" spans="1:6">
      <c r="A28" t="s">
        <v>7</v>
      </c>
      <c r="C28" s="3">
        <v>9581.92</v>
      </c>
      <c r="D28" s="3">
        <v>8617.14</v>
      </c>
      <c r="E28" s="3">
        <v>6481.14</v>
      </c>
    </row>
    <row r="29" spans="1:6">
      <c r="A29" t="s">
        <v>2</v>
      </c>
      <c r="C29" s="3">
        <f>C26</f>
        <v>477.83999999999969</v>
      </c>
      <c r="D29" s="3">
        <v>1212.78</v>
      </c>
      <c r="E29" s="3">
        <v>1598</v>
      </c>
    </row>
    <row r="30" spans="1:6">
      <c r="A30" t="s">
        <v>36</v>
      </c>
      <c r="C30" s="3">
        <v>50</v>
      </c>
      <c r="D30" s="3">
        <v>290</v>
      </c>
      <c r="E30" s="3">
        <v>328</v>
      </c>
    </row>
    <row r="31" spans="1:6">
      <c r="A31" t="s">
        <v>31</v>
      </c>
      <c r="C31" s="3"/>
      <c r="D31" s="3"/>
      <c r="E31" s="3">
        <v>210</v>
      </c>
    </row>
    <row r="32" spans="1:6">
      <c r="A32" t="s">
        <v>30</v>
      </c>
      <c r="C32" s="3">
        <v>0</v>
      </c>
      <c r="D32" s="3">
        <v>-538</v>
      </c>
    </row>
    <row r="33" spans="1:5">
      <c r="A33" t="s">
        <v>21</v>
      </c>
      <c r="C33" s="3">
        <f>SUM(C28:C32)</f>
        <v>10109.76</v>
      </c>
      <c r="D33" s="3">
        <f>SUM(D28:D32)</f>
        <v>9581.92</v>
      </c>
      <c r="E33" s="3">
        <f>SUM(E28:E31)</f>
        <v>8617.14</v>
      </c>
    </row>
    <row r="34" spans="1:5" ht="15.75">
      <c r="A34" s="1"/>
      <c r="B34" s="1"/>
      <c r="C34" s="2"/>
      <c r="D34" s="2"/>
      <c r="E34" s="2"/>
    </row>
    <row r="35" spans="1:5" ht="15.75">
      <c r="A35" s="2" t="s">
        <v>10</v>
      </c>
      <c r="B35" s="2"/>
      <c r="C35" s="2">
        <v>890</v>
      </c>
      <c r="D35" s="2">
        <v>890</v>
      </c>
      <c r="E35" s="2">
        <v>890</v>
      </c>
    </row>
    <row r="36" spans="1:5" ht="15.75">
      <c r="A36" s="2" t="s">
        <v>24</v>
      </c>
      <c r="B36" s="2"/>
      <c r="C36" s="2">
        <v>9219.76</v>
      </c>
      <c r="D36" s="2">
        <v>8691.92</v>
      </c>
      <c r="E36" s="2">
        <v>7727.14</v>
      </c>
    </row>
    <row r="37" spans="1:5" ht="15.75">
      <c r="A37" s="1"/>
      <c r="B37" s="1"/>
      <c r="C37" s="2">
        <f>SUM(C35:C36)</f>
        <v>10109.76</v>
      </c>
      <c r="D37" s="2">
        <f>SUM(D35:D36)</f>
        <v>9581.92</v>
      </c>
      <c r="E37" s="2">
        <f>SUM(E35:E36)</f>
        <v>8617.14</v>
      </c>
    </row>
    <row r="38" spans="1:5" ht="15.75">
      <c r="A38" s="1"/>
      <c r="B38" s="1"/>
      <c r="C38" s="2"/>
      <c r="D38" s="2"/>
      <c r="E38" s="1"/>
    </row>
    <row r="39" spans="1:5">
      <c r="A39" t="s">
        <v>18</v>
      </c>
      <c r="C39" s="3">
        <v>9625.4</v>
      </c>
      <c r="D39" s="3">
        <v>9097.77</v>
      </c>
      <c r="E39">
        <v>8133.03</v>
      </c>
    </row>
    <row r="40" spans="1:5">
      <c r="A40" t="s">
        <v>20</v>
      </c>
      <c r="C40" s="3">
        <v>484.36</v>
      </c>
      <c r="D40" s="3">
        <v>484.15</v>
      </c>
      <c r="E40">
        <v>484.11</v>
      </c>
    </row>
    <row r="41" spans="1:5">
      <c r="A41" t="s">
        <v>19</v>
      </c>
      <c r="C41" s="4">
        <f>SUM(C39:C40)</f>
        <v>10109.76</v>
      </c>
      <c r="D41" s="4">
        <f>SUM(D39:D40)</f>
        <v>9581.92</v>
      </c>
      <c r="E41" s="4">
        <f>SUM(E39:E40)</f>
        <v>8617.14</v>
      </c>
    </row>
    <row r="42" spans="1:5" ht="15.75">
      <c r="A42" s="1" t="s">
        <v>0</v>
      </c>
      <c r="B42" s="1"/>
      <c r="C42" s="2"/>
      <c r="D42" s="2"/>
      <c r="E42" s="1"/>
    </row>
    <row r="43" spans="1:5" ht="15.75">
      <c r="A43" s="1" t="s">
        <v>1</v>
      </c>
      <c r="B43" s="1"/>
      <c r="C43" s="2">
        <f>C10</f>
        <v>3997</v>
      </c>
      <c r="D43" s="2">
        <v>2928.03</v>
      </c>
      <c r="E43" s="1">
        <v>3053.61</v>
      </c>
    </row>
    <row r="44" spans="1:5" ht="15.75">
      <c r="A44" s="1" t="s">
        <v>0</v>
      </c>
      <c r="B44" s="1"/>
      <c r="C44" s="1"/>
      <c r="D44" s="1"/>
    </row>
    <row r="45" spans="1:5" ht="15.75">
      <c r="A45" s="1" t="s">
        <v>0</v>
      </c>
      <c r="B45" s="1"/>
      <c r="C45" s="1"/>
      <c r="D45" s="1"/>
      <c r="E45" s="3" t="s">
        <v>0</v>
      </c>
    </row>
    <row r="48" spans="1:5" ht="15.75">
      <c r="A48" s="1" t="s">
        <v>32</v>
      </c>
      <c r="B48" s="1"/>
      <c r="C48" t="s">
        <v>0</v>
      </c>
      <c r="D48" t="s">
        <v>0</v>
      </c>
    </row>
  </sheetData>
  <pageMargins left="0.7" right="0.7" top="0.75" bottom="0.75" header="0.3" footer="0.3"/>
  <pageSetup paperSize="9" orientation="portrait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</cp:lastModifiedBy>
  <cp:lastPrinted>2022-11-10T11:11:57Z</cp:lastPrinted>
  <dcterms:created xsi:type="dcterms:W3CDTF">2018-10-25T10:09:40Z</dcterms:created>
  <dcterms:modified xsi:type="dcterms:W3CDTF">2022-11-10T11:12:30Z</dcterms:modified>
</cp:coreProperties>
</file>